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0730" windowHeight="11760" activeTab="3"/>
  </bookViews>
  <sheets>
    <sheet name="Főösszesítő" sheetId="2" r:id="rId1"/>
    <sheet name="Munkanem összesítő" sheetId="3" r:id="rId2"/>
    <sheet name="71. Villanyszerelés" sheetId="16" r:id="rId3"/>
    <sheet name="81. Gépészet" sheetId="17" r:id="rId4"/>
  </sheets>
  <definedNames>
    <definedName name="_xlnm.Print_Area" localSheetId="2">'71. Villanyszerelés'!$A$1:$I$19</definedName>
  </definedNames>
  <calcPr calcId="114210"/>
</workbook>
</file>

<file path=xl/calcChain.xml><?xml version="1.0" encoding="utf-8"?>
<calcChain xmlns="http://schemas.openxmlformats.org/spreadsheetml/2006/main">
  <c r="I13" i="16"/>
  <c r="H13"/>
  <c r="I12"/>
  <c r="H12"/>
  <c r="I11"/>
  <c r="H11"/>
  <c r="I10"/>
  <c r="H10"/>
  <c r="G26" i="17"/>
  <c r="H34"/>
  <c r="H35"/>
  <c r="G32"/>
  <c r="G33"/>
  <c r="G34"/>
  <c r="G35"/>
  <c r="H30"/>
  <c r="H31"/>
  <c r="H32"/>
  <c r="H33"/>
  <c r="H22"/>
  <c r="H23"/>
  <c r="H24"/>
  <c r="H25"/>
  <c r="H26"/>
  <c r="H27"/>
  <c r="H28"/>
  <c r="H29"/>
  <c r="H11"/>
  <c r="H12"/>
  <c r="G11"/>
  <c r="G31"/>
  <c r="G30"/>
  <c r="G29"/>
  <c r="G28"/>
  <c r="G27"/>
  <c r="G25"/>
  <c r="G24"/>
  <c r="G23"/>
  <c r="G22"/>
  <c r="H21"/>
  <c r="G21"/>
  <c r="H20"/>
  <c r="G20"/>
  <c r="H19"/>
  <c r="H18"/>
  <c r="G19"/>
  <c r="G18"/>
  <c r="G17"/>
  <c r="H17"/>
  <c r="H16"/>
  <c r="G16"/>
  <c r="H15"/>
  <c r="G15"/>
  <c r="G10"/>
  <c r="H10"/>
  <c r="H9"/>
  <c r="G9"/>
  <c r="H8"/>
  <c r="G8"/>
  <c r="H7"/>
  <c r="G7"/>
  <c r="H6"/>
  <c r="G6"/>
  <c r="H14"/>
  <c r="G14"/>
  <c r="H13"/>
  <c r="G13"/>
  <c r="G12"/>
  <c r="H5"/>
  <c r="G5"/>
  <c r="H4"/>
  <c r="G4"/>
  <c r="H3"/>
  <c r="G3"/>
  <c r="H2"/>
  <c r="G2"/>
  <c r="I4" i="16"/>
  <c r="I5"/>
  <c r="I6"/>
  <c r="I7"/>
  <c r="I8"/>
  <c r="I9"/>
  <c r="H4"/>
  <c r="H5"/>
  <c r="H6"/>
  <c r="H7"/>
  <c r="H8"/>
  <c r="H9"/>
  <c r="I3"/>
  <c r="H3"/>
  <c r="I2"/>
  <c r="H2"/>
  <c r="G36" i="17"/>
  <c r="C3" i="3"/>
  <c r="H36" i="17"/>
  <c r="D3" i="3"/>
  <c r="C2"/>
  <c r="D2"/>
  <c r="D4"/>
  <c r="D15" i="2"/>
  <c r="C4" i="3"/>
  <c r="C15" i="2"/>
  <c r="C16"/>
  <c r="C17"/>
  <c r="C18"/>
</calcChain>
</file>

<file path=xl/sharedStrings.xml><?xml version="1.0" encoding="utf-8"?>
<sst xmlns="http://schemas.openxmlformats.org/spreadsheetml/2006/main" count="144" uniqueCount="79">
  <si>
    <t>Ssz.</t>
  </si>
  <si>
    <t>Megnevezés</t>
  </si>
  <si>
    <t>Anyagköltség</t>
  </si>
  <si>
    <t>Díjköltség</t>
  </si>
  <si>
    <t>Tételszám</t>
  </si>
  <si>
    <t>Tétel szövege</t>
  </si>
  <si>
    <t>Menny.</t>
  </si>
  <si>
    <t>Egység</t>
  </si>
  <si>
    <t>Anyag egységár</t>
  </si>
  <si>
    <t>Díj egységre</t>
  </si>
  <si>
    <t>Anyag összesen</t>
  </si>
  <si>
    <t>Díj összesen</t>
  </si>
  <si>
    <t>Munkanem összesen (HUF)</t>
  </si>
  <si>
    <t>db</t>
  </si>
  <si>
    <t>m</t>
  </si>
  <si>
    <t>Összesen (HUF)</t>
  </si>
  <si>
    <t>MEGGYESKOVÁCSI KÖZSÉG ÖNKORMÁNYZATA</t>
  </si>
  <si>
    <t>9757 MEGGYESKOVÁCSI, MÁRCIUS 15. TÉR 1.</t>
  </si>
  <si>
    <t xml:space="preserve">MEGGYESKOVÁCSI ÓVODA ENERGETIKAI </t>
  </si>
  <si>
    <t>KORSZERŰSÍTÉSE ÉS FELÚJÍTÁSA</t>
  </si>
  <si>
    <t>MAGYAR FALU PROGRAM KERETÉBEN</t>
  </si>
  <si>
    <t>Költségvetés főösszesítő</t>
  </si>
  <si>
    <t>1 Építmény közvetlen költségei</t>
  </si>
  <si>
    <t>2.1 ÁFA vetítési alap</t>
  </si>
  <si>
    <t>2.2 ÁFA</t>
  </si>
  <si>
    <t>3 A munka ára (HUF)</t>
  </si>
  <si>
    <t>Aláírás</t>
  </si>
  <si>
    <t>Villanyszerelési munkálatok</t>
  </si>
  <si>
    <t>Összeszerelt mérőszekrény felszerelése</t>
  </si>
  <si>
    <t>2colos horganyzott cső felszerelése</t>
  </si>
  <si>
    <t>Horganyzott cső kikötése</t>
  </si>
  <si>
    <t>Horganyzott cső kibélelése</t>
  </si>
  <si>
    <t>Földelő beépítése</t>
  </si>
  <si>
    <t>Betápkábel kiépítése</t>
  </si>
  <si>
    <t>Elosztó szekrény felszerelése ,bekötése</t>
  </si>
  <si>
    <t>Fénycsőarmatura átszerelése ledes világításra</t>
  </si>
  <si>
    <t>fm</t>
  </si>
  <si>
    <t>K-tétel</t>
  </si>
  <si>
    <t>Szerelvények bontása 1” - 11/4”</t>
  </si>
  <si>
    <t>Hőszigetelt csővezeték bontása 1” - 11/4”</t>
  </si>
  <si>
    <t>Alumínium füstcső és idom bontása</t>
  </si>
  <si>
    <t>Kombi fali gázkazán bontása, elszállítással</t>
  </si>
  <si>
    <t>Kompakt és helytakarékos kültéri egység az osztott hűtési körű aro- THERM Split plus hőszivattyúhoz. Felszereltsége: inverteres működésű kompresszor, elektronikus expanziós szelep, 4-utas váltószelep. Lehetőség van bivalens alternatív vagy párhuzamos működésre. Trivalens funkció: kombinációban a VRC 700 vagy 720 szabályozóval (költségoptimalizált működés a megadott energiaárak alapján (triVAI érték)). A beépített aktív hűtési funkciónak köszönhetően nyáron is magas lakótér komfort. Egyszerű szállítás és komplikációktól mentes beállítás. Szezonális helyiségfűtés energiahatékonysági osztály: A+++, maximális zajszint: 48 dB(A) – átlagos éghajlat esetén. Névleges fűtési teljesítmény: 2,86-7,06 kW között, COP: 2,8-3,3 (mindkét adat A-7/W35 üzemállapotra érvényes). Befoglaló méretek (szé/ma/mé: 1100 x 960 x 450 mm), nettó tömeg: 100 kg. Legnagyobb villamos-energia felvétel: 3,2 kW, névleges áramfelvétel: max. 14 A. Hűtőközeg típusa: R32, töltete: 1,5 kg. Működési határok: fűtés -25°C…+43°C, hűtés 15°C…+46°C között.
Csatlakozások mérete: 1/2" (forró gáz) és 1/4" (folyadék).
Elhelyezve, bekötve és beüzemelve.
Gépalap készítése helyszíni betonból, vasalással, 2 db, 60 cm-es rezgéscsillapító talapzattal. VAILLANT aroTHERM Split VWL 75/8.2 AS</t>
  </si>
  <si>
    <t>Split rendszerű levegő/víz hőszivattyú bel- és kültéri egység összecsövezése egyenként 20,0 m hosszú 6 mm átmérőjű folyadék és 10 mm átmérőjű hőszigetelt gáz rézcsővel, hűtőközeggel való feltöltéssel, üzembehehyezéssel..</t>
  </si>
  <si>
    <t>sensoCOMFORT VRC 720</t>
  </si>
  <si>
    <t>VR 71 keverő- és szolármodul (egy (kevert) fűtési körre)</t>
  </si>
  <si>
    <t>VR 32/3 moduláló eBUS csatoló</t>
  </si>
  <si>
    <t>Fűtési rendszer szabályozásának kiépítése, a szükséges és
megajánlott szabályozók és érzékelők beépítésével, bekötésével,
gyengeáramú kábelezéssel, vezérlőszekrénnyel, beüzemeléssel,
a hőszivattyú és a kazán szállítójának dokumentációja
szerint, beüzemeléssel.</t>
  </si>
  <si>
    <t>VAILLANT N változó nyomású zárt tágulási tartály, fűtő és hűtő alkalmazásokhoz, menetes csatlakozással, DIN 4807 T3 szerinti membránnal a max. üzemi hőmérséklet 70°C, a nyomástartó edényekről szóló 97/23/EG rendeletnek megfelelő kivitelben,
tartószerkezettel, felszerelve 10 literes</t>
  </si>
  <si>
    <t>uniSTOR VIH RW 300/3 BR</t>
  </si>
  <si>
    <t>Biztonsági szerelvénycsoport (200 l űrtartalom felett)</t>
  </si>
  <si>
    <t>Elektromos fűtőpatron (2, 4, 6 kW) (csak a VIH R, VIH S, VIH RW és RS/3 BR tárolókhoz)</t>
  </si>
  <si>
    <t>Merülő érzékelő</t>
  </si>
  <si>
    <t>WILO Yonos Pico fűtési keringtető szivattyú, fűtő és hűtő alkalmazásokhoz, menetes csatlakozással, hőszigetelő burkolattal, elektromos bekötéssel,
tartószerkezettel, felszerelve Yonos Pico 25/1-4</t>
  </si>
  <si>
    <t>FERNOX Totalfilter TF1 mágneses iszapleválasztó, menetes csatlakozó csonkokkal, folyadékkal, ürítőcsappal, felszerelve 3/4"</t>
  </si>
  <si>
    <t>SPIROTECH AA100 mikrobuborék leválasztó, menetes csatlakozó csonkokkal, felszerelve 3/4"</t>
  </si>
  <si>
    <t>SPIROVENT szennyfogó szűrő, menetes csatlakozó csonkokkal, ürítőcsappal, felszerelve 3/4"</t>
  </si>
  <si>
    <t>AHA-MOFÉM gömbcsap, menetes, felszerelve 3/4"</t>
  </si>
  <si>
    <t>AHA-MOFÉM kazántöltő-ürítő gömbcsap, csatlakozó csonkokkal, felszerelve 3/8"</t>
  </si>
  <si>
    <t>Flamco automata légtelenítő, csatlakozó csonkokkal, felszerelve</t>
  </si>
  <si>
    <t>Próbafűtés, beszabályozás</t>
  </si>
  <si>
    <t>Fűtési rendszer feltöltése kezelt vízzel</t>
  </si>
  <si>
    <t>Átadási dokumentáció, kezelési útmutató készítése, kezelésre való kioktatás</t>
  </si>
  <si>
    <t>Tubolit-DG csőhéj hőszigetelés meglévő csővezetéken, 20 mm vastag PVC lemez burkolattal</t>
  </si>
  <si>
    <t>VIEGA Prestabo ötvözetlen acélcső, présfittinges kötésű idomokkal, csőkötésekkel, nyomáspróbával, csőbilincsekkel tartószerkezetekkel, elhelyezve</t>
  </si>
  <si>
    <t>Rugóterhelésű biztonsági lefúvatószelep, csatlakozó csonkokkal, felszerelve</t>
  </si>
  <si>
    <t>Avatatlan elzárás ellen biztosított szelep, csatlakozó csonkokkal, felszerelve</t>
  </si>
  <si>
    <t>Visszacsapó szelep, csatlakozó csonkokkal, felszerelve</t>
  </si>
  <si>
    <t>Gépészeti szerelések</t>
  </si>
  <si>
    <t>Tervezés, engedélyeztetés, ÉV mérések</t>
  </si>
  <si>
    <t>Készítette:</t>
  </si>
  <si>
    <t xml:space="preserve">Készült: </t>
  </si>
  <si>
    <t>Érvényes:</t>
  </si>
  <si>
    <r>
      <t xml:space="preserve">Sigenergy Sigenstor TCP 12 inverter, 3 fázisú hybrid aszim.inverter max. 12000W AC teljesítménnyel, 10 év garancia, SmartMeter, </t>
    </r>
    <r>
      <rPr>
        <sz val="10"/>
        <color indexed="17"/>
        <rFont val="Times New Roman"/>
        <family val="1"/>
        <charset val="238"/>
      </rPr>
      <t>vagy ezzel egyenértékű hybrid inverter</t>
    </r>
  </si>
  <si>
    <r>
      <t xml:space="preserve">TW Solar 435W monokristályos napelem panel, extra 4 mm szolárüveg, Méret: 1994 mm x 1130 mm x 30 mm, AC/DC oldali villanyszereléssel, leválasztás kialakítása, védőföldelés és EPH kialakítása, roszdamentes acál tartószerkezettel ferdetetőre rögzítve, kompletten, telepítés, beüzemelés </t>
    </r>
    <r>
      <rPr>
        <sz val="10"/>
        <color indexed="17"/>
        <rFont val="Times New Roman"/>
        <family val="1"/>
        <charset val="238"/>
      </rPr>
      <t>(helyettesítő megoldás ajánlása esetén 10,44 kW összteljesítményt elérő napelem panelek - kérjük a típust és a darabszámot külön megadni)</t>
    </r>
  </si>
  <si>
    <r>
      <t xml:space="preserve">VWL 57/8.2 IS S1 hidraulikus állomás egy opcionális modul hibrid kialakítás esetén beépített hőszivattyú kezelőfelülettel és 3-utas váltószeleppel az aroTHERM Split plus VWL 58/8.2 AS kültéri egységhez. A rendszer kialakításának és konfigurációjának függvényében ez a modul a hőszivattyú hőellátását támogatja. Felszereltsége: eBUS sorkapocs,
szöveges menürendszerrel ellátott készülékkezelő-felület, fűtési nyomásszenzor, 10 literes fűtési tágulási tartály, 3-utas váltószelep fűtésre/HMV-re, fűtési biztonsági lefúvató szelep, előremenő-hőmérsékletérzékelő és elektromos bekötőkábel. Befoglaló méretek (szé/ma/mé):
440 x 777 x 384 mm, nettó tömeg: 41 kg. Névleges villamos teljesítmény:
5,5 kW, elektromos védelem: IP 10 B, csatlakozások (fűtés és tároló): G 1”.
Elhelyezve, bekötve és beüzemelve. VAILLANT VWL 77/8.2 IS S1 (fali beltéri egység 7,06 kW-os készülékhez) </t>
    </r>
    <r>
      <rPr>
        <sz val="10"/>
        <color indexed="17"/>
        <rFont val="Times New Roman"/>
        <family val="1"/>
        <charset val="238"/>
      </rPr>
      <t xml:space="preserve">vagy ezzel egyenértékű </t>
    </r>
  </si>
  <si>
    <r>
      <t>Fűtési és hűtési üzemre egyaránt alkalmas, páradiffúzió ellen védett hőszigetelésű, hőszivattyús rendszerekben használható puffer (hidraulikus váltóként vagy a visszatérő ággal sorba kötött tartályként használva), a minimális fűtővíz tömegáram biztosítására. Falra szerelhető vagy földre állítható, optimális belső rétegződést elősegítő belső terelőlemezekkel.
Szállítási terjedelem: 4 db hőszigetelt sapka a nem használt csatlakozásokra, 1 db hőszigetelő elem az érzékelő merülő hüvelyéhez, 1 db hőszigetelő sapka a légtelenítő szelep számára, 6 db tömítés, 4 db vakdugó
és fali tartó. Szállítási terjedelme nem tartalmazza a VR 10 hőfokérzékelőt.
A VP RW 45 aktív hűtésre nem kombinálható a flexoTHERM exclusive vagy flexoCOMPACT exclusive hőszivattyúkkal azok minimális működési ideje miatt! A puffer teljes űrtartalma: 45 liter, energiahatékonysági
osztály (A+ - F): "B". Befoglaló méretek (magasság/szélesség/mélység): 888/361/361 mm, nettó tömeg: 25 kg, hidraulikus csatlakozások: G 11.
Felszerelve és bekötve. VAILLANT VP RW 45/2 B puffer fűtésre/aktív hűtésre</t>
    </r>
    <r>
      <rPr>
        <sz val="10"/>
        <color indexed="17"/>
        <rFont val="Times New Roman"/>
        <family val="1"/>
        <charset val="238"/>
      </rPr>
      <t xml:space="preserve"> vagy ezzel egyenértékű</t>
    </r>
  </si>
  <si>
    <r>
      <t xml:space="preserve">Kizárólag WLAN hálózaton (2.4 GHz-es routerrel) alkalmazható kommunikációs egység, amely egykörös, időjárás-követő szabályozóként is használható eBUS kommunikációra képes hőtermelőkkel (gáz- és
elektromos fali készülékek), amennyiben a rendszer nem tartalmaz sensoHOME vagy sensoCOMFORT szabályozót. EEBUS opció és rádiófrekvenciás
kapcsolat a sensoROOM (VRT 51f) helyiséghőmérséklet szabályozóval. Kezelés és programozás a myVAILLANT App segítségével,
a Quick Veto azonban a csatlakoztatott helyiséghőmérséklet szabályozón is lehetséges. Befoglaló méretek: 96 x 122 x 36 mm (magasság/
szélesség/mélység); IP védelem: 21. Szállítási terjedelme tartalmazza az Y-kábelt az IoniDetect sorozatú készülékek számára, illetve a villásdugóval ellátott hálózati csatlakozókábelt (2m) is. MyVAILLANT connect (VR 940f) </t>
    </r>
    <r>
      <rPr>
        <sz val="10"/>
        <color indexed="17"/>
        <rFont val="Times New Roman"/>
        <family val="1"/>
        <charset val="238"/>
      </rPr>
      <t>vagy ezzel egyenértékű</t>
    </r>
  </si>
  <si>
    <r>
      <t>VU 20CS/1-5 (N-INT2) ecoTEC plus</t>
    </r>
    <r>
      <rPr>
        <sz val="10"/>
        <color indexed="17"/>
        <rFont val="Times New Roman"/>
        <family val="1"/>
        <charset val="238"/>
      </rPr>
      <t xml:space="preserve"> vagy ezzel egyenértékű</t>
    </r>
  </si>
</sst>
</file>

<file path=xl/styles.xml><?xml version="1.0" encoding="utf-8"?>
<styleSheet xmlns="http://schemas.openxmlformats.org/spreadsheetml/2006/main">
  <numFmts count="1">
    <numFmt numFmtId="164" formatCode="###\ ###\ ###\ ##0"/>
  </numFmts>
  <fonts count="9">
    <font>
      <sz val="11"/>
      <color theme="1"/>
      <name val="Calibri"/>
      <family val="2"/>
      <scheme val="minor"/>
    </font>
    <font>
      <b/>
      <sz val="10"/>
      <color indexed="8"/>
      <name val="Times New Roman"/>
      <family val="2"/>
    </font>
    <font>
      <sz val="10"/>
      <color indexed="8"/>
      <name val="Times New Roman"/>
      <family val="2"/>
    </font>
    <font>
      <b/>
      <sz val="14"/>
      <color indexed="8"/>
      <name val="Times New Roman"/>
      <family val="2"/>
    </font>
    <font>
      <b/>
      <sz val="11"/>
      <color indexed="8"/>
      <name val="Times New Roman"/>
      <family val="2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color indexed="17"/>
      <name val="Times New Roman"/>
      <family val="1"/>
      <charset val="238"/>
    </font>
    <font>
      <sz val="10"/>
      <color indexed="17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9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/>
    </xf>
    <xf numFmtId="0" fontId="1" fillId="2" borderId="1" xfId="0" applyFont="1" applyFill="1" applyBorder="1" applyAlignment="1">
      <alignment horizontal="right" vertical="top" wrapText="1"/>
    </xf>
    <xf numFmtId="164" fontId="1" fillId="0" borderId="0" xfId="0" applyNumberFormat="1" applyFont="1" applyAlignment="1">
      <alignment vertical="top" wrapText="1"/>
    </xf>
    <xf numFmtId="10" fontId="2" fillId="0" borderId="2" xfId="0" applyNumberFormat="1" applyFont="1" applyBorder="1" applyAlignment="1">
      <alignment horizontal="right" vertical="top" wrapText="1"/>
    </xf>
    <xf numFmtId="164" fontId="4" fillId="0" borderId="3" xfId="0" applyNumberFormat="1" applyFont="1" applyBorder="1" applyAlignment="1">
      <alignment vertical="top" wrapText="1"/>
    </xf>
    <xf numFmtId="0" fontId="1" fillId="3" borderId="1" xfId="0" applyFont="1" applyFill="1" applyBorder="1" applyAlignment="1">
      <alignment horizontal="right" vertical="top" wrapText="1"/>
    </xf>
    <xf numFmtId="164" fontId="1" fillId="0" borderId="3" xfId="0" applyNumberFormat="1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top"/>
    </xf>
    <xf numFmtId="164" fontId="6" fillId="0" borderId="0" xfId="0" applyNumberFormat="1" applyFont="1" applyAlignment="1">
      <alignment vertical="top" wrapText="1"/>
    </xf>
    <xf numFmtId="0" fontId="5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right" vertical="top" wrapText="1"/>
    </xf>
    <xf numFmtId="164" fontId="6" fillId="0" borderId="3" xfId="0" applyNumberFormat="1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164" fontId="4" fillId="0" borderId="3" xfId="0" applyNumberFormat="1" applyFont="1" applyBorder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5"/>
  <sheetViews>
    <sheetView workbookViewId="0">
      <selection activeCell="D15" sqref="D15"/>
    </sheetView>
  </sheetViews>
  <sheetFormatPr defaultRowHeight="15"/>
  <cols>
    <col min="1" max="1" width="30.7109375" customWidth="1"/>
    <col min="2" max="2" width="8.7109375" customWidth="1"/>
    <col min="3" max="4" width="12.7109375" customWidth="1"/>
  </cols>
  <sheetData>
    <row r="1" spans="1:4" ht="25.5">
      <c r="A1" s="2" t="s">
        <v>16</v>
      </c>
      <c r="C1" s="26" t="s">
        <v>70</v>
      </c>
      <c r="D1" s="26"/>
    </row>
    <row r="2" spans="1:4" ht="25.5">
      <c r="A2" s="2" t="s">
        <v>17</v>
      </c>
      <c r="C2" s="26"/>
      <c r="D2" s="26"/>
    </row>
    <row r="3" spans="1:4">
      <c r="A3" s="2"/>
      <c r="C3" s="26"/>
      <c r="D3" s="26"/>
    </row>
    <row r="4" spans="1:4">
      <c r="C4" s="25" t="s">
        <v>71</v>
      </c>
      <c r="D4" s="25"/>
    </row>
    <row r="5" spans="1:4">
      <c r="C5" s="25" t="s">
        <v>72</v>
      </c>
      <c r="D5" s="25"/>
    </row>
    <row r="6" spans="1:4">
      <c r="C6" s="25"/>
      <c r="D6" s="25"/>
    </row>
    <row r="8" spans="1:4">
      <c r="A8" s="25" t="s">
        <v>18</v>
      </c>
      <c r="B8" s="25"/>
      <c r="C8" s="25"/>
      <c r="D8" s="25"/>
    </row>
    <row r="9" spans="1:4">
      <c r="A9" s="25" t="s">
        <v>19</v>
      </c>
      <c r="B9" s="25"/>
      <c r="C9" s="25"/>
      <c r="D9" s="25"/>
    </row>
    <row r="10" spans="1:4">
      <c r="A10" s="25" t="s">
        <v>20</v>
      </c>
      <c r="B10" s="25"/>
      <c r="C10" s="25"/>
      <c r="D10" s="25"/>
    </row>
    <row r="11" spans="1:4">
      <c r="A11" s="25"/>
      <c r="B11" s="25"/>
      <c r="C11" s="25"/>
      <c r="D11" s="25"/>
    </row>
    <row r="13" spans="1:4" ht="18.75">
      <c r="A13" s="28" t="s">
        <v>21</v>
      </c>
      <c r="B13" s="28"/>
      <c r="C13" s="28"/>
      <c r="D13" s="28"/>
    </row>
    <row r="14" spans="1:4">
      <c r="A14" s="1" t="s">
        <v>1</v>
      </c>
      <c r="B14" s="5"/>
      <c r="C14" s="5" t="s">
        <v>2</v>
      </c>
      <c r="D14" s="5" t="s">
        <v>3</v>
      </c>
    </row>
    <row r="15" spans="1:4">
      <c r="A15" s="3" t="s">
        <v>22</v>
      </c>
      <c r="C15" s="6">
        <f ca="1">'Munkanem összesítő'!C4</f>
        <v>0</v>
      </c>
      <c r="D15" s="6">
        <f ca="1">'Munkanem összesítő'!D4</f>
        <v>0</v>
      </c>
    </row>
    <row r="16" spans="1:4">
      <c r="A16" s="3" t="s">
        <v>23</v>
      </c>
      <c r="C16" s="29">
        <f>ROUND(C15+D15,0)</f>
        <v>0</v>
      </c>
      <c r="D16" s="29"/>
    </row>
    <row r="17" spans="1:4">
      <c r="A17" s="3" t="s">
        <v>24</v>
      </c>
      <c r="B17" s="7">
        <v>0.27</v>
      </c>
      <c r="C17" s="29">
        <f>ROUND(C16*B17,0)</f>
        <v>0</v>
      </c>
      <c r="D17" s="29"/>
    </row>
    <row r="18" spans="1:4">
      <c r="A18" s="8" t="s">
        <v>25</v>
      </c>
      <c r="B18" s="8"/>
      <c r="C18" s="30">
        <f>ROUND(C17+C16,0)</f>
        <v>0</v>
      </c>
      <c r="D18" s="30"/>
    </row>
    <row r="25" spans="1:4">
      <c r="A25" s="2"/>
      <c r="C25" s="27" t="s">
        <v>26</v>
      </c>
      <c r="D25" s="27"/>
    </row>
  </sheetData>
  <mergeCells count="15">
    <mergeCell ref="A11:D11"/>
    <mergeCell ref="A13:D13"/>
    <mergeCell ref="C16:D16"/>
    <mergeCell ref="C17:D17"/>
    <mergeCell ref="C18:D18"/>
    <mergeCell ref="C5:D5"/>
    <mergeCell ref="C1:D1"/>
    <mergeCell ref="C2:D2"/>
    <mergeCell ref="C3:D3"/>
    <mergeCell ref="C4:D4"/>
    <mergeCell ref="C25:D25"/>
    <mergeCell ref="C6:D6"/>
    <mergeCell ref="A8:D8"/>
    <mergeCell ref="A9:D9"/>
    <mergeCell ref="A10:D10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"/>
  <sheetViews>
    <sheetView view="pageBreakPreview" zoomScale="60" zoomScaleNormal="100" workbookViewId="0">
      <selection activeCell="C12" sqref="C12"/>
    </sheetView>
  </sheetViews>
  <sheetFormatPr defaultRowHeight="15"/>
  <cols>
    <col min="1" max="1" width="4.7109375" customWidth="1"/>
    <col min="2" max="2" width="30.7109375" customWidth="1"/>
    <col min="3" max="4" width="12.7109375" customWidth="1"/>
  </cols>
  <sheetData>
    <row r="1" spans="1:4">
      <c r="A1" s="1" t="s">
        <v>0</v>
      </c>
      <c r="B1" s="1" t="s">
        <v>1</v>
      </c>
      <c r="C1" s="5" t="s">
        <v>2</v>
      </c>
      <c r="D1" s="5" t="s">
        <v>3</v>
      </c>
    </row>
    <row r="2" spans="1:4">
      <c r="A2" s="3">
        <v>71</v>
      </c>
      <c r="B2" s="3" t="s">
        <v>27</v>
      </c>
      <c r="C2" s="4">
        <f ca="1">'71. Villanyszerelés'!H13</f>
        <v>0</v>
      </c>
      <c r="D2" s="4">
        <f ca="1">'71. Villanyszerelés'!I13</f>
        <v>0</v>
      </c>
    </row>
    <row r="3" spans="1:4">
      <c r="A3" s="3">
        <v>81</v>
      </c>
      <c r="B3" s="3" t="s">
        <v>68</v>
      </c>
      <c r="C3" s="4">
        <f ca="1">'81. Gépészet'!G36</f>
        <v>0</v>
      </c>
      <c r="D3" s="4">
        <f ca="1">'81. Gépészet'!H36</f>
        <v>0</v>
      </c>
    </row>
    <row r="4" spans="1:4">
      <c r="A4" s="8"/>
      <c r="B4" s="8" t="s">
        <v>15</v>
      </c>
      <c r="C4" s="8">
        <f>ROUND(SUM(C2:C3),0)</f>
        <v>0</v>
      </c>
      <c r="D4" s="8">
        <f>ROUND(SUM(D2:D3),0)</f>
        <v>0</v>
      </c>
    </row>
  </sheetData>
  <phoneticPr fontId="0" type="noConversion"/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3"/>
  <sheetViews>
    <sheetView view="pageBreakPreview" zoomScaleNormal="100" zoomScaleSheetLayoutView="100" workbookViewId="0">
      <selection activeCell="G15" sqref="G15"/>
    </sheetView>
  </sheetViews>
  <sheetFormatPr defaultRowHeight="15"/>
  <cols>
    <col min="1" max="1" width="4.7109375" customWidth="1"/>
    <col min="2" max="2" width="20.7109375" customWidth="1"/>
    <col min="3" max="3" width="35.7109375" customWidth="1"/>
    <col min="4" max="4" width="7.7109375" customWidth="1"/>
    <col min="5" max="5" width="8.7109375" customWidth="1"/>
    <col min="6" max="9" width="12.7109375" customWidth="1"/>
    <col min="10" max="10" width="20.7109375" customWidth="1"/>
    <col min="11" max="11" width="12.7109375" customWidth="1"/>
    <col min="12" max="12" width="6.7109375" customWidth="1"/>
    <col min="13" max="14" width="8.7109375" customWidth="1"/>
  </cols>
  <sheetData>
    <row r="1" spans="1:14" ht="25.5">
      <c r="A1" s="1" t="s">
        <v>0</v>
      </c>
      <c r="B1" s="1" t="s">
        <v>4</v>
      </c>
      <c r="C1" s="1" t="s">
        <v>5</v>
      </c>
      <c r="D1" s="5" t="s">
        <v>6</v>
      </c>
      <c r="E1" s="5" t="s">
        <v>7</v>
      </c>
      <c r="F1" s="5" t="s">
        <v>8</v>
      </c>
      <c r="G1" s="5" t="s">
        <v>9</v>
      </c>
      <c r="H1" s="5" t="s">
        <v>10</v>
      </c>
      <c r="I1" s="5" t="s">
        <v>11</v>
      </c>
      <c r="J1" s="9"/>
      <c r="K1" s="9"/>
      <c r="L1" s="9"/>
      <c r="M1" s="9"/>
      <c r="N1" s="9"/>
    </row>
    <row r="2" spans="1:14" s="18" customFormat="1" ht="12.75">
      <c r="A2" s="11">
        <v>1</v>
      </c>
      <c r="B2" s="12" t="s">
        <v>37</v>
      </c>
      <c r="C2" s="13" t="s">
        <v>28</v>
      </c>
      <c r="D2" s="12">
        <v>1</v>
      </c>
      <c r="E2" s="11" t="s">
        <v>13</v>
      </c>
      <c r="F2" s="14">
        <v>0</v>
      </c>
      <c r="G2" s="14">
        <v>0</v>
      </c>
      <c r="H2" s="15">
        <f t="shared" ref="H2:H9" si="0">ROUND(F2*D2,0)</f>
        <v>0</v>
      </c>
      <c r="I2" s="15">
        <f t="shared" ref="I2:I9" si="1">ROUND(G2*D2,0)</f>
        <v>0</v>
      </c>
      <c r="J2" s="16"/>
      <c r="K2" s="17"/>
      <c r="L2" s="11"/>
      <c r="M2" s="11"/>
      <c r="N2" s="11"/>
    </row>
    <row r="3" spans="1:14" s="18" customFormat="1" ht="12.75">
      <c r="A3" s="11">
        <v>2</v>
      </c>
      <c r="B3" s="12" t="s">
        <v>37</v>
      </c>
      <c r="C3" s="13" t="s">
        <v>29</v>
      </c>
      <c r="D3" s="12">
        <v>1</v>
      </c>
      <c r="E3" s="11" t="s">
        <v>13</v>
      </c>
      <c r="F3" s="14">
        <v>0</v>
      </c>
      <c r="G3" s="14">
        <v>0</v>
      </c>
      <c r="H3" s="15">
        <f t="shared" si="0"/>
        <v>0</v>
      </c>
      <c r="I3" s="15">
        <f t="shared" si="1"/>
        <v>0</v>
      </c>
    </row>
    <row r="4" spans="1:14" s="18" customFormat="1" ht="12.75">
      <c r="A4" s="11">
        <v>3</v>
      </c>
      <c r="B4" s="12" t="s">
        <v>37</v>
      </c>
      <c r="C4" s="18" t="s">
        <v>30</v>
      </c>
      <c r="D4" s="12">
        <v>1</v>
      </c>
      <c r="E4" s="11" t="s">
        <v>13</v>
      </c>
      <c r="F4" s="14">
        <v>0</v>
      </c>
      <c r="G4" s="14">
        <v>0</v>
      </c>
      <c r="H4" s="15">
        <f t="shared" si="0"/>
        <v>0</v>
      </c>
      <c r="I4" s="15">
        <f t="shared" si="1"/>
        <v>0</v>
      </c>
    </row>
    <row r="5" spans="1:14" s="18" customFormat="1" ht="12.75">
      <c r="A5" s="11">
        <v>4</v>
      </c>
      <c r="B5" s="12" t="s">
        <v>37</v>
      </c>
      <c r="C5" s="18" t="s">
        <v>31</v>
      </c>
      <c r="D5" s="12">
        <v>12</v>
      </c>
      <c r="E5" s="11" t="s">
        <v>36</v>
      </c>
      <c r="F5" s="14">
        <v>0</v>
      </c>
      <c r="G5" s="14">
        <v>0</v>
      </c>
      <c r="H5" s="15">
        <f t="shared" si="0"/>
        <v>0</v>
      </c>
      <c r="I5" s="15">
        <f t="shared" si="1"/>
        <v>0</v>
      </c>
    </row>
    <row r="6" spans="1:14" s="18" customFormat="1" ht="12.75">
      <c r="A6" s="11">
        <v>5</v>
      </c>
      <c r="B6" s="12" t="s">
        <v>37</v>
      </c>
      <c r="C6" s="18" t="s">
        <v>32</v>
      </c>
      <c r="D6" s="12">
        <v>1</v>
      </c>
      <c r="E6" s="11" t="s">
        <v>13</v>
      </c>
      <c r="F6" s="14">
        <v>0</v>
      </c>
      <c r="G6" s="14">
        <v>0</v>
      </c>
      <c r="H6" s="15">
        <f t="shared" si="0"/>
        <v>0</v>
      </c>
      <c r="I6" s="15">
        <f t="shared" si="1"/>
        <v>0</v>
      </c>
    </row>
    <row r="7" spans="1:14" s="18" customFormat="1" ht="12.75">
      <c r="A7" s="11"/>
      <c r="B7" s="12" t="s">
        <v>37</v>
      </c>
      <c r="C7" s="18" t="s">
        <v>33</v>
      </c>
      <c r="D7" s="12">
        <v>3</v>
      </c>
      <c r="E7" s="11" t="s">
        <v>36</v>
      </c>
      <c r="F7" s="14">
        <v>0</v>
      </c>
      <c r="G7" s="14">
        <v>0</v>
      </c>
      <c r="H7" s="15">
        <f t="shared" si="0"/>
        <v>0</v>
      </c>
      <c r="I7" s="15">
        <f t="shared" si="1"/>
        <v>0</v>
      </c>
    </row>
    <row r="8" spans="1:14" s="18" customFormat="1" ht="12.75">
      <c r="A8" s="11"/>
      <c r="B8" s="12" t="s">
        <v>37</v>
      </c>
      <c r="C8" s="18" t="s">
        <v>34</v>
      </c>
      <c r="D8" s="12">
        <v>1</v>
      </c>
      <c r="E8" s="11" t="s">
        <v>13</v>
      </c>
      <c r="F8" s="14">
        <v>0</v>
      </c>
      <c r="G8" s="14">
        <v>0</v>
      </c>
      <c r="H8" s="15">
        <f t="shared" si="0"/>
        <v>0</v>
      </c>
      <c r="I8" s="15">
        <f t="shared" si="1"/>
        <v>0</v>
      </c>
    </row>
    <row r="9" spans="1:14" s="18" customFormat="1" ht="13.9" customHeight="1">
      <c r="A9" s="11">
        <v>6</v>
      </c>
      <c r="B9" s="12" t="s">
        <v>37</v>
      </c>
      <c r="C9" s="19" t="s">
        <v>35</v>
      </c>
      <c r="D9" s="12">
        <v>32</v>
      </c>
      <c r="E9" s="11" t="s">
        <v>13</v>
      </c>
      <c r="F9" s="14">
        <v>0</v>
      </c>
      <c r="G9" s="14">
        <v>0</v>
      </c>
      <c r="H9" s="15">
        <f t="shared" si="0"/>
        <v>0</v>
      </c>
      <c r="I9" s="15">
        <f t="shared" si="1"/>
        <v>0</v>
      </c>
    </row>
    <row r="10" spans="1:14" s="18" customFormat="1" ht="146.44999999999999" customHeight="1">
      <c r="A10" s="11"/>
      <c r="B10" s="12" t="s">
        <v>37</v>
      </c>
      <c r="C10" s="19" t="s">
        <v>74</v>
      </c>
      <c r="D10" s="23">
        <v>24</v>
      </c>
      <c r="E10" s="24" t="s">
        <v>13</v>
      </c>
      <c r="F10" s="14">
        <v>0</v>
      </c>
      <c r="G10" s="14">
        <v>0</v>
      </c>
      <c r="H10" s="15">
        <f>ROUND(F10*D10,0)</f>
        <v>0</v>
      </c>
      <c r="I10" s="15">
        <f>ROUND(G10*D10,0)</f>
        <v>0</v>
      </c>
    </row>
    <row r="11" spans="1:14" s="18" customFormat="1" ht="52.15" customHeight="1">
      <c r="A11" s="11"/>
      <c r="B11" s="12" t="s">
        <v>37</v>
      </c>
      <c r="C11" s="19" t="s">
        <v>73</v>
      </c>
      <c r="D11" s="12">
        <v>1</v>
      </c>
      <c r="E11" s="11" t="s">
        <v>13</v>
      </c>
      <c r="F11" s="14">
        <v>0</v>
      </c>
      <c r="G11" s="14">
        <v>0</v>
      </c>
      <c r="H11" s="15">
        <f>ROUND(F11*D11,0)</f>
        <v>0</v>
      </c>
      <c r="I11" s="15">
        <f>ROUND(G11*D11,0)</f>
        <v>0</v>
      </c>
    </row>
    <row r="12" spans="1:14" s="18" customFormat="1" ht="13.9" customHeight="1">
      <c r="A12" s="11"/>
      <c r="B12" s="12" t="s">
        <v>37</v>
      </c>
      <c r="C12" s="19" t="s">
        <v>69</v>
      </c>
      <c r="D12" s="12">
        <v>1</v>
      </c>
      <c r="E12" s="11" t="s">
        <v>13</v>
      </c>
      <c r="F12" s="14">
        <v>0</v>
      </c>
      <c r="G12" s="14">
        <v>0</v>
      </c>
      <c r="H12" s="15">
        <f>ROUND(F12*D12,0)</f>
        <v>0</v>
      </c>
      <c r="I12" s="15">
        <f>ROUND(G12*D12,0)</f>
        <v>0</v>
      </c>
    </row>
    <row r="13" spans="1:14">
      <c r="A13" s="8"/>
      <c r="B13" s="8"/>
      <c r="C13" s="8" t="s">
        <v>12</v>
      </c>
      <c r="D13" s="8"/>
      <c r="E13" s="8"/>
      <c r="F13" s="8"/>
      <c r="G13" s="8"/>
      <c r="H13" s="10">
        <f>ROUND(SUM(H2:H12),0)</f>
        <v>0</v>
      </c>
      <c r="I13" s="10">
        <f>ROUND(SUM(I2:I12),0)</f>
        <v>0</v>
      </c>
    </row>
  </sheetData>
  <phoneticPr fontId="0" type="noConversion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B14" sqref="B14"/>
    </sheetView>
  </sheetViews>
  <sheetFormatPr defaultRowHeight="15"/>
  <cols>
    <col min="1" max="1" width="9.5703125" style="18" customWidth="1"/>
    <col min="2" max="2" width="44.7109375" style="18" customWidth="1"/>
    <col min="3" max="3" width="7.7109375" style="18" customWidth="1"/>
    <col min="4" max="4" width="8.7109375" style="18" customWidth="1"/>
    <col min="5" max="8" width="12.7109375" style="18" customWidth="1"/>
  </cols>
  <sheetData>
    <row r="1" spans="1:8" ht="25.5">
      <c r="A1" s="20" t="s">
        <v>4</v>
      </c>
      <c r="B1" s="20" t="s">
        <v>5</v>
      </c>
      <c r="C1" s="21" t="s">
        <v>6</v>
      </c>
      <c r="D1" s="21" t="s">
        <v>7</v>
      </c>
      <c r="E1" s="21" t="s">
        <v>8</v>
      </c>
      <c r="F1" s="21" t="s">
        <v>9</v>
      </c>
      <c r="G1" s="21" t="s">
        <v>10</v>
      </c>
      <c r="H1" s="21" t="s">
        <v>11</v>
      </c>
    </row>
    <row r="2" spans="1:8">
      <c r="A2" s="12">
        <v>1</v>
      </c>
      <c r="B2" s="13" t="s">
        <v>38</v>
      </c>
      <c r="C2" s="12">
        <v>8</v>
      </c>
      <c r="D2" s="11" t="s">
        <v>13</v>
      </c>
      <c r="E2" s="14">
        <v>0</v>
      </c>
      <c r="F2" s="14">
        <v>0</v>
      </c>
      <c r="G2" s="15">
        <f t="shared" ref="G2:G35" si="0">ROUND(E2*C2,0)</f>
        <v>0</v>
      </c>
      <c r="H2" s="15">
        <f t="shared" ref="H2:H35" si="1">ROUND(F2*C2,0)</f>
        <v>0</v>
      </c>
    </row>
    <row r="3" spans="1:8">
      <c r="A3" s="12">
        <v>2</v>
      </c>
      <c r="B3" s="13" t="s">
        <v>39</v>
      </c>
      <c r="C3" s="12">
        <v>20</v>
      </c>
      <c r="D3" s="11" t="s">
        <v>14</v>
      </c>
      <c r="E3" s="14">
        <v>0</v>
      </c>
      <c r="F3" s="14">
        <v>0</v>
      </c>
      <c r="G3" s="15">
        <f t="shared" si="0"/>
        <v>0</v>
      </c>
      <c r="H3" s="15">
        <f t="shared" si="1"/>
        <v>0</v>
      </c>
    </row>
    <row r="4" spans="1:8">
      <c r="A4" s="12">
        <v>3</v>
      </c>
      <c r="B4" s="18" t="s">
        <v>40</v>
      </c>
      <c r="C4" s="12">
        <v>2</v>
      </c>
      <c r="D4" s="11" t="s">
        <v>13</v>
      </c>
      <c r="E4" s="14">
        <v>0</v>
      </c>
      <c r="F4" s="14">
        <v>0</v>
      </c>
      <c r="G4" s="15">
        <f t="shared" si="0"/>
        <v>0</v>
      </c>
      <c r="H4" s="15">
        <f t="shared" si="1"/>
        <v>0</v>
      </c>
    </row>
    <row r="5" spans="1:8">
      <c r="A5" s="12">
        <v>4</v>
      </c>
      <c r="B5" s="18" t="s">
        <v>41</v>
      </c>
      <c r="C5" s="12">
        <v>1</v>
      </c>
      <c r="D5" s="11" t="s">
        <v>13</v>
      </c>
      <c r="E5" s="14">
        <v>0</v>
      </c>
      <c r="F5" s="14">
        <v>0</v>
      </c>
      <c r="G5" s="15">
        <f t="shared" si="0"/>
        <v>0</v>
      </c>
      <c r="H5" s="15">
        <f t="shared" si="1"/>
        <v>0</v>
      </c>
    </row>
    <row r="6" spans="1:8" ht="358.15" customHeight="1">
      <c r="A6" s="12">
        <v>5</v>
      </c>
      <c r="B6" s="19" t="s">
        <v>42</v>
      </c>
      <c r="C6" s="12">
        <v>1</v>
      </c>
      <c r="D6" s="11" t="s">
        <v>13</v>
      </c>
      <c r="E6" s="14">
        <v>0</v>
      </c>
      <c r="F6" s="14">
        <v>0</v>
      </c>
      <c r="G6" s="15">
        <f t="shared" si="0"/>
        <v>0</v>
      </c>
      <c r="H6" s="15">
        <f t="shared" si="1"/>
        <v>0</v>
      </c>
    </row>
    <row r="7" spans="1:8" ht="255.75">
      <c r="A7" s="12">
        <v>6</v>
      </c>
      <c r="B7" s="19" t="s">
        <v>75</v>
      </c>
      <c r="C7" s="12">
        <v>1</v>
      </c>
      <c r="D7" s="11" t="s">
        <v>13</v>
      </c>
      <c r="E7" s="14">
        <v>0</v>
      </c>
      <c r="F7" s="14">
        <v>0</v>
      </c>
      <c r="G7" s="15">
        <f t="shared" si="0"/>
        <v>0</v>
      </c>
      <c r="H7" s="15">
        <f t="shared" si="1"/>
        <v>0</v>
      </c>
    </row>
    <row r="8" spans="1:8" ht="64.5">
      <c r="A8" s="12">
        <v>7</v>
      </c>
      <c r="B8" s="19" t="s">
        <v>43</v>
      </c>
      <c r="C8" s="12">
        <v>1</v>
      </c>
      <c r="D8" s="11" t="s">
        <v>13</v>
      </c>
      <c r="E8" s="14">
        <v>0</v>
      </c>
      <c r="F8" s="14">
        <v>0</v>
      </c>
      <c r="G8" s="15">
        <f t="shared" si="0"/>
        <v>0</v>
      </c>
      <c r="H8" s="15">
        <f t="shared" si="1"/>
        <v>0</v>
      </c>
    </row>
    <row r="9" spans="1:8" ht="316.14999999999998" customHeight="1">
      <c r="A9" s="12">
        <v>8</v>
      </c>
      <c r="B9" s="19" t="s">
        <v>76</v>
      </c>
      <c r="C9" s="12">
        <v>1</v>
      </c>
      <c r="D9" s="11" t="s">
        <v>13</v>
      </c>
      <c r="E9" s="14">
        <v>0</v>
      </c>
      <c r="F9" s="14">
        <v>0</v>
      </c>
      <c r="G9" s="15">
        <f t="shared" si="0"/>
        <v>0</v>
      </c>
      <c r="H9" s="15">
        <f t="shared" si="1"/>
        <v>0</v>
      </c>
    </row>
    <row r="10" spans="1:8">
      <c r="A10" s="12">
        <v>9</v>
      </c>
      <c r="B10" s="19" t="s">
        <v>44</v>
      </c>
      <c r="C10" s="12">
        <v>1</v>
      </c>
      <c r="D10" s="11" t="s">
        <v>13</v>
      </c>
      <c r="E10" s="14">
        <v>0</v>
      </c>
      <c r="F10" s="14">
        <v>0</v>
      </c>
      <c r="G10" s="15">
        <f t="shared" si="0"/>
        <v>0</v>
      </c>
      <c r="H10" s="15">
        <f t="shared" si="1"/>
        <v>0</v>
      </c>
    </row>
    <row r="11" spans="1:8">
      <c r="A11" s="12">
        <v>10</v>
      </c>
      <c r="B11" s="18" t="s">
        <v>45</v>
      </c>
      <c r="C11" s="12">
        <v>1</v>
      </c>
      <c r="D11" s="11" t="s">
        <v>13</v>
      </c>
      <c r="E11" s="14">
        <v>0</v>
      </c>
      <c r="F11" s="14">
        <v>0</v>
      </c>
      <c r="G11" s="15">
        <f t="shared" si="0"/>
        <v>0</v>
      </c>
      <c r="H11" s="15">
        <f t="shared" si="1"/>
        <v>0</v>
      </c>
    </row>
    <row r="12" spans="1:8">
      <c r="A12" s="12">
        <v>11</v>
      </c>
      <c r="B12" s="18" t="s">
        <v>46</v>
      </c>
      <c r="C12" s="12">
        <v>1</v>
      </c>
      <c r="D12" s="11" t="s">
        <v>13</v>
      </c>
      <c r="E12" s="14">
        <v>0</v>
      </c>
      <c r="F12" s="14">
        <v>0</v>
      </c>
      <c r="G12" s="15">
        <f t="shared" si="0"/>
        <v>0</v>
      </c>
      <c r="H12" s="15">
        <f t="shared" si="1"/>
        <v>0</v>
      </c>
    </row>
    <row r="13" spans="1:8" ht="230.25">
      <c r="A13" s="12">
        <v>12</v>
      </c>
      <c r="B13" s="19" t="s">
        <v>77</v>
      </c>
      <c r="C13" s="12">
        <v>1</v>
      </c>
      <c r="D13" s="11" t="s">
        <v>13</v>
      </c>
      <c r="E13" s="14">
        <v>0</v>
      </c>
      <c r="F13" s="14">
        <v>0</v>
      </c>
      <c r="G13" s="15">
        <f t="shared" si="0"/>
        <v>0</v>
      </c>
      <c r="H13" s="15">
        <f t="shared" si="1"/>
        <v>0</v>
      </c>
    </row>
    <row r="14" spans="1:8" ht="26.25">
      <c r="A14" s="12">
        <v>13</v>
      </c>
      <c r="B14" s="19" t="s">
        <v>78</v>
      </c>
      <c r="C14" s="12">
        <v>1</v>
      </c>
      <c r="D14" s="11" t="s">
        <v>13</v>
      </c>
      <c r="E14" s="14">
        <v>0</v>
      </c>
      <c r="F14" s="14">
        <v>0</v>
      </c>
      <c r="G14" s="15">
        <f t="shared" si="0"/>
        <v>0</v>
      </c>
      <c r="H14" s="15">
        <f t="shared" si="1"/>
        <v>0</v>
      </c>
    </row>
    <row r="15" spans="1:8" ht="102.75">
      <c r="A15" s="12">
        <v>14</v>
      </c>
      <c r="B15" s="19" t="s">
        <v>47</v>
      </c>
      <c r="C15" s="12">
        <v>1</v>
      </c>
      <c r="D15" s="11" t="s">
        <v>13</v>
      </c>
      <c r="E15" s="14">
        <v>0</v>
      </c>
      <c r="F15" s="14">
        <v>0</v>
      </c>
      <c r="G15" s="15">
        <f t="shared" si="0"/>
        <v>0</v>
      </c>
      <c r="H15" s="15">
        <f t="shared" si="1"/>
        <v>0</v>
      </c>
    </row>
    <row r="16" spans="1:8" ht="77.25">
      <c r="A16" s="12">
        <v>15</v>
      </c>
      <c r="B16" s="19" t="s">
        <v>48</v>
      </c>
      <c r="C16" s="12">
        <v>1</v>
      </c>
      <c r="D16" s="11" t="s">
        <v>13</v>
      </c>
      <c r="E16" s="14">
        <v>0</v>
      </c>
      <c r="F16" s="14">
        <v>0</v>
      </c>
      <c r="G16" s="15">
        <f t="shared" si="0"/>
        <v>0</v>
      </c>
      <c r="H16" s="15">
        <f t="shared" si="1"/>
        <v>0</v>
      </c>
    </row>
    <row r="17" spans="1:8">
      <c r="A17" s="12">
        <v>16</v>
      </c>
      <c r="B17" s="18" t="s">
        <v>49</v>
      </c>
      <c r="C17" s="12">
        <v>1</v>
      </c>
      <c r="D17" s="11" t="s">
        <v>13</v>
      </c>
      <c r="E17" s="14">
        <v>0</v>
      </c>
      <c r="F17" s="14">
        <v>0</v>
      </c>
      <c r="G17" s="15">
        <f t="shared" si="0"/>
        <v>0</v>
      </c>
      <c r="H17" s="15">
        <f t="shared" si="1"/>
        <v>0</v>
      </c>
    </row>
    <row r="18" spans="1:8">
      <c r="A18" s="12">
        <v>17</v>
      </c>
      <c r="B18" s="18" t="s">
        <v>50</v>
      </c>
      <c r="C18" s="12">
        <v>1</v>
      </c>
      <c r="D18" s="11" t="s">
        <v>13</v>
      </c>
      <c r="E18" s="14">
        <v>0</v>
      </c>
      <c r="F18" s="14">
        <v>0</v>
      </c>
      <c r="G18" s="15">
        <f t="shared" si="0"/>
        <v>0</v>
      </c>
      <c r="H18" s="15">
        <f t="shared" si="1"/>
        <v>0</v>
      </c>
    </row>
    <row r="19" spans="1:8" ht="26.25">
      <c r="A19" s="12">
        <v>18</v>
      </c>
      <c r="B19" s="19" t="s">
        <v>51</v>
      </c>
      <c r="C19" s="12">
        <v>1</v>
      </c>
      <c r="D19" s="11" t="s">
        <v>13</v>
      </c>
      <c r="E19" s="14">
        <v>0</v>
      </c>
      <c r="F19" s="14">
        <v>0</v>
      </c>
      <c r="G19" s="15">
        <f t="shared" si="0"/>
        <v>0</v>
      </c>
      <c r="H19" s="15">
        <f t="shared" si="1"/>
        <v>0</v>
      </c>
    </row>
    <row r="20" spans="1:8">
      <c r="A20" s="12">
        <v>20</v>
      </c>
      <c r="B20" s="18" t="s">
        <v>52</v>
      </c>
      <c r="C20" s="12">
        <v>1</v>
      </c>
      <c r="D20" s="11" t="s">
        <v>13</v>
      </c>
      <c r="E20" s="14">
        <v>0</v>
      </c>
      <c r="F20" s="14">
        <v>0</v>
      </c>
      <c r="G20" s="15">
        <f t="shared" si="0"/>
        <v>0</v>
      </c>
      <c r="H20" s="15">
        <f t="shared" si="1"/>
        <v>0</v>
      </c>
    </row>
    <row r="21" spans="1:8" ht="51.75">
      <c r="A21" s="12">
        <v>21</v>
      </c>
      <c r="B21" s="19" t="s">
        <v>53</v>
      </c>
      <c r="C21" s="12">
        <v>1</v>
      </c>
      <c r="D21" s="11" t="s">
        <v>13</v>
      </c>
      <c r="E21" s="14">
        <v>0</v>
      </c>
      <c r="F21" s="14">
        <v>0</v>
      </c>
      <c r="G21" s="15">
        <f t="shared" si="0"/>
        <v>0</v>
      </c>
      <c r="H21" s="15">
        <f t="shared" si="1"/>
        <v>0</v>
      </c>
    </row>
    <row r="22" spans="1:8" ht="39">
      <c r="A22" s="12">
        <v>22</v>
      </c>
      <c r="B22" s="19" t="s">
        <v>54</v>
      </c>
      <c r="C22" s="12">
        <v>1</v>
      </c>
      <c r="D22" s="11" t="s">
        <v>13</v>
      </c>
      <c r="E22" s="14">
        <v>0</v>
      </c>
      <c r="F22" s="14">
        <v>0</v>
      </c>
      <c r="G22" s="15">
        <f t="shared" si="0"/>
        <v>0</v>
      </c>
      <c r="H22" s="15">
        <f t="shared" si="1"/>
        <v>0</v>
      </c>
    </row>
    <row r="23" spans="1:8" ht="26.25">
      <c r="A23" s="12">
        <v>23</v>
      </c>
      <c r="B23" s="19" t="s">
        <v>55</v>
      </c>
      <c r="C23" s="12">
        <v>1</v>
      </c>
      <c r="D23" s="11" t="s">
        <v>13</v>
      </c>
      <c r="E23" s="14">
        <v>0</v>
      </c>
      <c r="F23" s="14">
        <v>0</v>
      </c>
      <c r="G23" s="15">
        <f t="shared" si="0"/>
        <v>0</v>
      </c>
      <c r="H23" s="15">
        <f t="shared" si="1"/>
        <v>0</v>
      </c>
    </row>
    <row r="24" spans="1:8" ht="26.25">
      <c r="A24" s="12">
        <v>24</v>
      </c>
      <c r="B24" s="19" t="s">
        <v>56</v>
      </c>
      <c r="C24" s="12">
        <v>1</v>
      </c>
      <c r="D24" s="11" t="s">
        <v>13</v>
      </c>
      <c r="E24" s="14">
        <v>0</v>
      </c>
      <c r="F24" s="14">
        <v>0</v>
      </c>
      <c r="G24" s="15">
        <f t="shared" si="0"/>
        <v>0</v>
      </c>
      <c r="H24" s="15">
        <f t="shared" si="1"/>
        <v>0</v>
      </c>
    </row>
    <row r="25" spans="1:8">
      <c r="A25" s="12">
        <v>25</v>
      </c>
      <c r="B25" s="18" t="s">
        <v>57</v>
      </c>
      <c r="C25" s="12">
        <v>13</v>
      </c>
      <c r="D25" s="11" t="s">
        <v>13</v>
      </c>
      <c r="E25" s="14">
        <v>0</v>
      </c>
      <c r="F25" s="14">
        <v>0</v>
      </c>
      <c r="G25" s="15">
        <f t="shared" si="0"/>
        <v>0</v>
      </c>
      <c r="H25" s="15">
        <f t="shared" si="1"/>
        <v>0</v>
      </c>
    </row>
    <row r="26" spans="1:8" ht="26.25">
      <c r="A26" s="12">
        <v>26</v>
      </c>
      <c r="B26" s="19" t="s">
        <v>58</v>
      </c>
      <c r="C26" s="12">
        <v>2</v>
      </c>
      <c r="D26" s="11" t="s">
        <v>13</v>
      </c>
      <c r="E26" s="14">
        <v>0</v>
      </c>
      <c r="F26" s="14">
        <v>0</v>
      </c>
      <c r="G26" s="15">
        <f t="shared" si="0"/>
        <v>0</v>
      </c>
      <c r="H26" s="15">
        <f t="shared" si="1"/>
        <v>0</v>
      </c>
    </row>
    <row r="27" spans="1:8" ht="26.25">
      <c r="A27" s="12">
        <v>27</v>
      </c>
      <c r="B27" s="19" t="s">
        <v>59</v>
      </c>
      <c r="C27" s="12">
        <v>3</v>
      </c>
      <c r="D27" s="11" t="s">
        <v>13</v>
      </c>
      <c r="E27" s="14">
        <v>0</v>
      </c>
      <c r="F27" s="14">
        <v>0</v>
      </c>
      <c r="G27" s="15">
        <f t="shared" si="0"/>
        <v>0</v>
      </c>
      <c r="H27" s="15">
        <f t="shared" si="1"/>
        <v>0</v>
      </c>
    </row>
    <row r="28" spans="1:8" ht="28.15" customHeight="1">
      <c r="A28" s="12">
        <v>28</v>
      </c>
      <c r="B28" s="19" t="s">
        <v>67</v>
      </c>
      <c r="C28" s="12">
        <v>1</v>
      </c>
      <c r="D28" s="11" t="s">
        <v>13</v>
      </c>
      <c r="E28" s="14">
        <v>0</v>
      </c>
      <c r="F28" s="14">
        <v>0</v>
      </c>
      <c r="G28" s="15">
        <f t="shared" si="0"/>
        <v>0</v>
      </c>
      <c r="H28" s="15">
        <f t="shared" si="1"/>
        <v>0</v>
      </c>
    </row>
    <row r="29" spans="1:8" ht="26.25">
      <c r="A29" s="12">
        <v>29</v>
      </c>
      <c r="B29" s="19" t="s">
        <v>66</v>
      </c>
      <c r="C29" s="12">
        <v>1</v>
      </c>
      <c r="D29" s="11" t="s">
        <v>13</v>
      </c>
      <c r="E29" s="14">
        <v>0</v>
      </c>
      <c r="F29" s="14">
        <v>0</v>
      </c>
      <c r="G29" s="15">
        <f t="shared" si="0"/>
        <v>0</v>
      </c>
      <c r="H29" s="15">
        <f t="shared" si="1"/>
        <v>0</v>
      </c>
    </row>
    <row r="30" spans="1:8" ht="26.25">
      <c r="A30" s="12">
        <v>30</v>
      </c>
      <c r="B30" s="19" t="s">
        <v>65</v>
      </c>
      <c r="C30" s="12">
        <v>1</v>
      </c>
      <c r="D30" s="11" t="s">
        <v>13</v>
      </c>
      <c r="E30" s="14">
        <v>0</v>
      </c>
      <c r="F30" s="14">
        <v>0</v>
      </c>
      <c r="G30" s="15">
        <f t="shared" si="0"/>
        <v>0</v>
      </c>
      <c r="H30" s="15">
        <f t="shared" si="1"/>
        <v>0</v>
      </c>
    </row>
    <row r="31" spans="1:8" ht="39">
      <c r="A31" s="12">
        <v>31</v>
      </c>
      <c r="B31" s="19" t="s">
        <v>64</v>
      </c>
      <c r="C31" s="12">
        <v>40</v>
      </c>
      <c r="D31" s="11" t="s">
        <v>14</v>
      </c>
      <c r="E31" s="14">
        <v>0</v>
      </c>
      <c r="F31" s="14">
        <v>0</v>
      </c>
      <c r="G31" s="15">
        <f t="shared" si="0"/>
        <v>0</v>
      </c>
      <c r="H31" s="15">
        <f t="shared" si="1"/>
        <v>0</v>
      </c>
    </row>
    <row r="32" spans="1:8" ht="26.25">
      <c r="A32" s="12">
        <v>32</v>
      </c>
      <c r="B32" s="19" t="s">
        <v>63</v>
      </c>
      <c r="C32" s="12">
        <v>40</v>
      </c>
      <c r="D32" s="11" t="s">
        <v>14</v>
      </c>
      <c r="E32" s="14">
        <v>0</v>
      </c>
      <c r="F32" s="14">
        <v>0</v>
      </c>
      <c r="G32" s="15">
        <f t="shared" si="0"/>
        <v>0</v>
      </c>
      <c r="H32" s="15">
        <f t="shared" si="1"/>
        <v>0</v>
      </c>
    </row>
    <row r="33" spans="1:8" ht="26.25">
      <c r="A33" s="12">
        <v>33</v>
      </c>
      <c r="B33" s="19" t="s">
        <v>62</v>
      </c>
      <c r="C33" s="12">
        <v>1</v>
      </c>
      <c r="D33" s="11" t="s">
        <v>13</v>
      </c>
      <c r="E33" s="14">
        <v>0</v>
      </c>
      <c r="F33" s="14">
        <v>0</v>
      </c>
      <c r="G33" s="15">
        <f t="shared" si="0"/>
        <v>0</v>
      </c>
      <c r="H33" s="15">
        <f t="shared" si="1"/>
        <v>0</v>
      </c>
    </row>
    <row r="34" spans="1:8">
      <c r="A34" s="12">
        <v>34</v>
      </c>
      <c r="B34" s="19" t="s">
        <v>61</v>
      </c>
      <c r="C34" s="12">
        <v>1</v>
      </c>
      <c r="D34" s="11" t="s">
        <v>13</v>
      </c>
      <c r="E34" s="14">
        <v>0</v>
      </c>
      <c r="F34" s="14">
        <v>0</v>
      </c>
      <c r="G34" s="15">
        <f t="shared" si="0"/>
        <v>0</v>
      </c>
      <c r="H34" s="15">
        <f t="shared" si="1"/>
        <v>0</v>
      </c>
    </row>
    <row r="35" spans="1:8">
      <c r="A35" s="12">
        <v>35</v>
      </c>
      <c r="B35" s="19" t="s">
        <v>60</v>
      </c>
      <c r="C35" s="12">
        <v>1</v>
      </c>
      <c r="D35" s="11" t="s">
        <v>13</v>
      </c>
      <c r="E35" s="14">
        <v>0</v>
      </c>
      <c r="F35" s="14">
        <v>0</v>
      </c>
      <c r="G35" s="15">
        <f t="shared" si="0"/>
        <v>0</v>
      </c>
      <c r="H35" s="15">
        <f t="shared" si="1"/>
        <v>0</v>
      </c>
    </row>
    <row r="36" spans="1:8">
      <c r="A36" s="22"/>
      <c r="B36" s="22" t="s">
        <v>12</v>
      </c>
      <c r="C36" s="22"/>
      <c r="D36" s="22"/>
      <c r="E36" s="22"/>
      <c r="F36" s="22"/>
      <c r="G36" s="22">
        <f>ROUND(SUM(G2:G35),0)</f>
        <v>0</v>
      </c>
      <c r="H36" s="22">
        <f>ROUND(SUM(H2:H35),0)</f>
        <v>0</v>
      </c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1</vt:i4>
      </vt:variant>
    </vt:vector>
  </HeadingPairs>
  <TitlesOfParts>
    <vt:vector size="5" baseType="lpstr">
      <vt:lpstr>Főösszesítő</vt:lpstr>
      <vt:lpstr>Munkanem összesítő</vt:lpstr>
      <vt:lpstr>71. Villanyszerelés</vt:lpstr>
      <vt:lpstr>81. Gépészet</vt:lpstr>
      <vt:lpstr>'71. Villanyszerelés'!Nyomtatási_terület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MEGGYESKOVÁCSI ÓVODA ENERGETIKAI  KORSZERŰSÍTÉS ÉS FELÚJÍTÁSA</dc:title>
  <dc:subject/>
  <dc:creator>Via Vino Vas</dc:creator>
  <cp:keywords/>
  <dc:description>MEGGYESKOVÁCSI ÓVODA ENERGETIKAI 
KORSZERŰSÍTÉS ÉS FELÚJÍTÁSA
9757 MEGGYESKOVÁCSI, MÁRCIUS 15. TÉR 1. HRSZ: 40</dc:description>
  <cp:lastModifiedBy>PH</cp:lastModifiedBy>
  <cp:lastPrinted>2025-08-01T07:44:23Z</cp:lastPrinted>
  <dcterms:created xsi:type="dcterms:W3CDTF">2025-07-31T10:42:41Z</dcterms:created>
  <dcterms:modified xsi:type="dcterms:W3CDTF">2026-02-23T10:13:28Z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d">
    <vt:lpwstr>548150</vt:lpwstr>
  </property>
  <property fmtid="{D5CDD505-2E9C-101B-9397-08002B2CF9AE}" pid="3" name="title">
    <vt:lpwstr>MEGGYESKOVÁCSI ÓVODA ENERGETIKAI  KORSZERŰSÍTÉS ÉS FELÚJÍTÁSA</vt:lpwstr>
  </property>
  <property fmtid="{D5CDD505-2E9C-101B-9397-08002B2CF9AE}" pid="4" name="lessonfee">
    <vt:i4>8100</vt:i4>
  </property>
  <property fmtid="{D5CDD505-2E9C-101B-9397-08002B2CF9AE}" pid="5" name="norm_type_id">
    <vt:lpwstr>2</vt:lpwstr>
  </property>
  <property fmtid="{D5CDD505-2E9C-101B-9397-08002B2CF9AE}" pid="6" name="tender_iow_id">
    <vt:lpwstr>11</vt:lpwstr>
  </property>
  <property fmtid="{D5CDD505-2E9C-101B-9397-08002B2CF9AE}" pid="7" name="created">
    <vt:lpwstr>2025-07-31 10:42:41</vt:lpwstr>
  </property>
  <property fmtid="{D5CDD505-2E9C-101B-9397-08002B2CF9AE}" pid="8" name="changed">
    <vt:lpwstr>2025-07-31 12:39:19</vt:lpwstr>
  </property>
  <property fmtid="{D5CDD505-2E9C-101B-9397-08002B2CF9AE}" pid="9" name="osum">
    <vt:i4>0</vt:i4>
  </property>
  <property fmtid="{D5CDD505-2E9C-101B-9397-08002B2CF9AE}" pid="10" name="priceversion">
    <vt:lpwstr>2025.07.01</vt:lpwstr>
  </property>
  <property fmtid="{D5CDD505-2E9C-101B-9397-08002B2CF9AE}" pid="11" name="currency">
    <vt:lpwstr>HUF</vt:lpwstr>
  </property>
</Properties>
</file>